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/>
  <mc:AlternateContent xmlns:mc="http://schemas.openxmlformats.org/markup-compatibility/2006">
    <mc:Choice Requires="x15">
      <x15ac:absPath xmlns:x15ac="http://schemas.microsoft.com/office/spreadsheetml/2010/11/ac" url="J:\SF\IROP2\21 - Výzvy v IROP2\_příprava výzev dle SC\SC 4.2\6_Sociální bydlení II_revize\1_Pravidla pro žadatele a příjemce\Čistopisy na PT\"/>
    </mc:Choice>
  </mc:AlternateContent>
  <xr:revisionPtr revIDLastSave="0" documentId="13_ncr:1_{4D1F7F20-43D6-43B2-9DC6-7E537DCE9D6A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Titulní strana" sheetId="5" r:id="rId1"/>
    <sheet name="Podklady pro stanovení" sheetId="4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2" i="4" l="1"/>
  <c r="E25" i="4"/>
  <c r="E24" i="4"/>
  <c r="E30" i="4" s="1"/>
  <c r="E19" i="4"/>
  <c r="E26" i="4" l="1"/>
  <c r="E28" i="4" s="1"/>
  <c r="E32" i="4" l="1"/>
  <c r="E31" i="4"/>
  <c r="G17" i="4" l="1"/>
  <c r="G18" i="4"/>
  <c r="G19" i="4"/>
  <c r="H24" i="4"/>
  <c r="H25" i="4"/>
  <c r="H31" i="4" l="1"/>
  <c r="H30" i="4"/>
</calcChain>
</file>

<file path=xl/sharedStrings.xml><?xml version="1.0" encoding="utf-8"?>
<sst xmlns="http://schemas.openxmlformats.org/spreadsheetml/2006/main" count="36" uniqueCount="36">
  <si>
    <t>INTEGROVANÝ REGIONÁLNÍ OPERAČNÍ PROGRAM 2021–2027</t>
  </si>
  <si>
    <t>SPECIFICKÁ PRAVIDLA PRO ŽADATELE A PŘÍJEMCE</t>
  </si>
  <si>
    <t>PŘÍLOHA 4</t>
  </si>
  <si>
    <t>PODKLADY PRO STANOVENÍ KATEGORIÍ INTERVENCÍ A KONTROLU LIMITŮ</t>
  </si>
  <si>
    <t>101. VÝZVA IROP – SOCIÁLNÍ BYDLENÍ II. – SC 4.2 (MRR)
102. VÝZVA IROP – SOCIÁLNÍ BYDLENÍ II. – SC 4.2 (PR)
115. VÝZVA IROP – SOCIÁLNÍ BYDLENÍ II. KPSV+ – SC 4.2 (MRR)
116. VÝZVA IROP – SOCIÁLNÍ BYDLENÍ II. KPSV+ – SC 4.2 (PR)</t>
  </si>
  <si>
    <t>Verze 2</t>
  </si>
  <si>
    <t>Podklady pro stanovení kategorií intervencí a kontrolu limitů</t>
  </si>
  <si>
    <t>Doplňující informace:</t>
  </si>
  <si>
    <t xml:space="preserve">Přehled výdajů je uveden v kap. 3.2 Specifických pravidel. </t>
  </si>
  <si>
    <t xml:space="preserve">Pravidla pro dělení přímých výdajů mezi oblasti intervence jsou uvedena v kap. 3.2.1 Specifických pravidel. </t>
  </si>
  <si>
    <t>Žadatel vyplňuje pouze žlutě podbarvené buňky.</t>
  </si>
  <si>
    <t>Způsobilé výdaje</t>
  </si>
  <si>
    <t>Oblast intervence</t>
  </si>
  <si>
    <t>Volitelný komentář ke stanovení objemu výdajů</t>
  </si>
  <si>
    <t>Objem přímých výdajů</t>
  </si>
  <si>
    <t>Limit výdajů v CZV</t>
  </si>
  <si>
    <t>Plnění limitu výdajů v CZV</t>
  </si>
  <si>
    <t>Podíl oblasti intervence</t>
  </si>
  <si>
    <t>Přímé výdaje</t>
  </si>
  <si>
    <t>Hlavní část projektu</t>
  </si>
  <si>
    <t>adaptace bytů, bytových domů a nebytových prostor pro potřeby sociálního bydlení a pořízení nezbytného základního vybavení, včetně zajištění přístupnosti osobám s postižením kromě výdajů na zvýšení energetické účinnosti u rekonstrukcí budov</t>
  </si>
  <si>
    <t xml:space="preserve">zvýšení energetické účinnosti při rekonstrukci budov  </t>
  </si>
  <si>
    <t xml:space="preserve">nákup stavby </t>
  </si>
  <si>
    <t>Doprovodná část projektu</t>
  </si>
  <si>
    <t>nákup pozemku/souboru pozemků v limitu 10 %</t>
  </si>
  <si>
    <t>nákup pozemku/souboru pozemků zahrnující opuštěnou nemovitost v limitu 15 %</t>
  </si>
  <si>
    <t>souhrný limit v případě kombinace limitu 10 % a 15 % (projekt musí plnit kumulativně všechny limity)</t>
  </si>
  <si>
    <t>podlahová plocha všech vytvořených sociálních bytů</t>
  </si>
  <si>
    <r>
      <t>limit přímých výdajů na 1 m</t>
    </r>
    <r>
      <rPr>
        <vertAlign val="superscript"/>
        <sz val="10"/>
        <color theme="1"/>
        <rFont val="Arial"/>
        <family val="2"/>
        <charset val="238"/>
      </rPr>
      <t xml:space="preserve">2 </t>
    </r>
    <r>
      <rPr>
        <sz val="10"/>
        <color theme="1"/>
        <rFont val="Arial"/>
        <family val="2"/>
        <charset val="238"/>
      </rPr>
      <t>plochy sociálního bytu</t>
    </r>
  </si>
  <si>
    <t>přímé výdaje na oblast intervence 126</t>
  </si>
  <si>
    <t>přímé výdaje na oblast intervence 044</t>
  </si>
  <si>
    <t>Přímé výdaje celkem</t>
  </si>
  <si>
    <t>Nepřímé náklady celkem (hodnota 7 % přímých výdajů)</t>
  </si>
  <si>
    <t>výdaje na oblast intervence 126 včetně příslušných nepřímých výdajů</t>
  </si>
  <si>
    <t>výdaje na oblast intervence 044 včetně příslušných nepřímých výdajů</t>
  </si>
  <si>
    <t>Celkové způsobilé výdaje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</si>
</sst>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&quot;Kč&quot;"/>
    <numFmt numFmtId="165" formatCode="000"/>
    <numFmt numFmtId="166" formatCode="#,##0\ &quot;Kč&quot;"/>
  </numFmts>
  <fonts count="19" x14ac:knownFonts="1">
    <font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i/>
      <sz val="10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26"/>
      <color rgb="FF2F5496"/>
      <name val="Arial"/>
      <family val="2"/>
      <charset val="238"/>
    </font>
    <font>
      <b/>
      <sz val="18"/>
      <color rgb="FF2F5496"/>
      <name val="Arial"/>
      <family val="2"/>
      <charset val="238"/>
    </font>
    <font>
      <b/>
      <sz val="24"/>
      <color rgb="FF2F5496"/>
      <name val="Arial"/>
      <family val="2"/>
      <charset val="238"/>
    </font>
    <font>
      <b/>
      <sz val="22"/>
      <color rgb="FF2F5496"/>
      <name val="Arial"/>
      <family val="2"/>
      <charset val="238"/>
    </font>
    <font>
      <b/>
      <sz val="30"/>
      <color rgb="FF2F5496"/>
      <name val="Arial"/>
      <family val="2"/>
      <charset val="238"/>
    </font>
    <font>
      <sz val="16"/>
      <color rgb="FF2F5496"/>
      <name val="Arial"/>
      <family val="2"/>
      <charset val="238"/>
    </font>
    <font>
      <sz val="11"/>
      <color theme="1"/>
      <name val="Calibri"/>
      <family val="2"/>
    </font>
    <font>
      <sz val="22"/>
      <color rgb="FF000000"/>
      <name val="Calibri"/>
      <family val="2"/>
    </font>
    <font>
      <b/>
      <sz val="24"/>
      <color theme="1" tint="0.499984740745262"/>
      <name val="Arial"/>
      <family val="2"/>
      <charset val="238"/>
    </font>
    <font>
      <b/>
      <i/>
      <sz val="10"/>
      <color theme="1"/>
      <name val="Arial"/>
      <family val="2"/>
      <charset val="238"/>
    </font>
    <font>
      <sz val="18"/>
      <name val="Arial"/>
      <family val="2"/>
      <charset val="238"/>
    </font>
    <font>
      <vertAlign val="superscript"/>
      <sz val="10"/>
      <color theme="1"/>
      <name val="Arial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3" fillId="0" borderId="0"/>
    <xf numFmtId="9" fontId="1" fillId="0" borderId="0" applyFont="0" applyFill="0" applyBorder="0" applyAlignment="0" applyProtection="0"/>
  </cellStyleXfs>
  <cellXfs count="103">
    <xf numFmtId="0" fontId="0" fillId="0" borderId="0" xfId="0"/>
    <xf numFmtId="0" fontId="0" fillId="0" borderId="2" xfId="0" applyBorder="1"/>
    <xf numFmtId="0" fontId="0" fillId="0" borderId="1" xfId="0" applyBorder="1"/>
    <xf numFmtId="0" fontId="0" fillId="0" borderId="4" xfId="0" applyBorder="1"/>
    <xf numFmtId="0" fontId="2" fillId="0" borderId="1" xfId="0" applyFont="1" applyBorder="1"/>
    <xf numFmtId="0" fontId="2" fillId="0" borderId="5" xfId="0" applyFont="1" applyBorder="1" applyAlignment="1">
      <alignment vertical="top"/>
    </xf>
    <xf numFmtId="0" fontId="2" fillId="0" borderId="6" xfId="0" applyFont="1" applyBorder="1" applyAlignment="1">
      <alignment vertical="top"/>
    </xf>
    <xf numFmtId="0" fontId="2" fillId="0" borderId="7" xfId="0" applyFont="1" applyBorder="1" applyAlignment="1">
      <alignment vertical="top"/>
    </xf>
    <xf numFmtId="0" fontId="2" fillId="0" borderId="9" xfId="0" applyFont="1" applyBorder="1" applyAlignment="1">
      <alignment vertical="top"/>
    </xf>
    <xf numFmtId="0" fontId="2" fillId="0" borderId="11" xfId="0" applyFont="1" applyBorder="1" applyAlignment="1">
      <alignment vertical="top"/>
    </xf>
    <xf numFmtId="0" fontId="2" fillId="0" borderId="12" xfId="0" applyFont="1" applyBorder="1" applyAlignment="1">
      <alignment vertical="top"/>
    </xf>
    <xf numFmtId="0" fontId="4" fillId="2" borderId="1" xfId="0" applyFont="1" applyFill="1" applyBorder="1"/>
    <xf numFmtId="0" fontId="2" fillId="5" borderId="1" xfId="0" applyFont="1" applyFill="1" applyBorder="1"/>
    <xf numFmtId="0" fontId="2" fillId="3" borderId="1" xfId="0" applyFont="1" applyFill="1" applyBorder="1" applyAlignment="1">
      <alignment vertical="center"/>
    </xf>
    <xf numFmtId="164" fontId="2" fillId="3" borderId="2" xfId="0" applyNumberFormat="1" applyFont="1" applyFill="1" applyBorder="1" applyAlignment="1">
      <alignment vertical="center"/>
    </xf>
    <xf numFmtId="0" fontId="0" fillId="3" borderId="1" xfId="0" applyFill="1" applyBorder="1" applyAlignment="1">
      <alignment vertical="center"/>
    </xf>
    <xf numFmtId="10" fontId="2" fillId="3" borderId="4" xfId="0" applyNumberFormat="1" applyFont="1" applyFill="1" applyBorder="1" applyAlignment="1">
      <alignment vertical="center"/>
    </xf>
    <xf numFmtId="0" fontId="2" fillId="3" borderId="3" xfId="0" applyFont="1" applyFill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0" fillId="0" borderId="8" xfId="0" applyBorder="1" applyAlignment="1">
      <alignment vertical="top"/>
    </xf>
    <xf numFmtId="0" fontId="2" fillId="0" borderId="0" xfId="0" applyFont="1" applyAlignment="1">
      <alignment vertical="top"/>
    </xf>
    <xf numFmtId="0" fontId="0" fillId="0" borderId="1" xfId="0" applyBorder="1" applyAlignment="1">
      <alignment horizontal="left" vertical="center" wrapText="1" indent="3"/>
    </xf>
    <xf numFmtId="0" fontId="0" fillId="6" borderId="1" xfId="0" applyFill="1" applyBorder="1" applyAlignment="1">
      <alignment vertical="center"/>
    </xf>
    <xf numFmtId="164" fontId="0" fillId="4" borderId="1" xfId="0" applyNumberFormat="1" applyFill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0" xfId="0" applyAlignment="1">
      <alignment vertical="center"/>
    </xf>
    <xf numFmtId="164" fontId="0" fillId="4" borderId="2" xfId="0" applyNumberFormat="1" applyFill="1" applyBorder="1" applyAlignment="1">
      <alignment vertical="center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0" fontId="10" fillId="0" borderId="0" xfId="0" applyFont="1" applyAlignment="1">
      <alignment vertical="center" wrapText="1"/>
    </xf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3" fillId="0" borderId="0" xfId="0" applyFont="1"/>
    <xf numFmtId="0" fontId="14" fillId="0" borderId="0" xfId="0" applyFont="1"/>
    <xf numFmtId="0" fontId="15" fillId="0" borderId="0" xfId="0" applyFont="1" applyAlignment="1">
      <alignment horizontal="left" vertical="center"/>
    </xf>
    <xf numFmtId="165" fontId="0" fillId="0" borderId="0" xfId="0" applyNumberFormat="1"/>
    <xf numFmtId="165" fontId="2" fillId="0" borderId="6" xfId="0" applyNumberFormat="1" applyFont="1" applyBorder="1" applyAlignment="1">
      <alignment vertical="top"/>
    </xf>
    <xf numFmtId="165" fontId="2" fillId="3" borderId="3" xfId="0" applyNumberFormat="1" applyFont="1" applyFill="1" applyBorder="1" applyAlignment="1">
      <alignment horizontal="center" vertical="center" wrapText="1"/>
    </xf>
    <xf numFmtId="165" fontId="4" fillId="0" borderId="1" xfId="0" applyNumberFormat="1" applyFont="1" applyBorder="1"/>
    <xf numFmtId="164" fontId="4" fillId="6" borderId="2" xfId="0" applyNumberFormat="1" applyFont="1" applyFill="1" applyBorder="1" applyAlignment="1">
      <alignment vertical="center"/>
    </xf>
    <xf numFmtId="164" fontId="4" fillId="6" borderId="1" xfId="0" applyNumberFormat="1" applyFont="1" applyFill="1" applyBorder="1" applyAlignment="1">
      <alignment vertical="center"/>
    </xf>
    <xf numFmtId="0" fontId="4" fillId="0" borderId="0" xfId="0" applyFont="1"/>
    <xf numFmtId="164" fontId="16" fillId="3" borderId="1" xfId="0" applyNumberFormat="1" applyFont="1" applyFill="1" applyBorder="1" applyAlignment="1">
      <alignment vertical="center"/>
    </xf>
    <xf numFmtId="165" fontId="0" fillId="0" borderId="1" xfId="0" applyNumberFormat="1" applyBorder="1" applyAlignment="1">
      <alignment vertical="center"/>
    </xf>
    <xf numFmtId="165" fontId="2" fillId="0" borderId="0" xfId="0" applyNumberFormat="1" applyFont="1" applyAlignment="1">
      <alignment vertical="top"/>
    </xf>
    <xf numFmtId="165" fontId="2" fillId="0" borderId="11" xfId="0" applyNumberFormat="1" applyFont="1" applyBorder="1" applyAlignment="1">
      <alignment vertical="top"/>
    </xf>
    <xf numFmtId="0" fontId="0" fillId="6" borderId="10" xfId="0" applyFill="1" applyBorder="1" applyAlignment="1">
      <alignment vertical="top"/>
    </xf>
    <xf numFmtId="0" fontId="0" fillId="4" borderId="1" xfId="0" applyFill="1" applyBorder="1" applyAlignment="1">
      <alignment vertical="center"/>
    </xf>
    <xf numFmtId="0" fontId="0" fillId="2" borderId="1" xfId="0" applyFill="1" applyBorder="1"/>
    <xf numFmtId="0" fontId="0" fillId="7" borderId="1" xfId="0" applyFill="1" applyBorder="1" applyAlignment="1">
      <alignment vertical="center"/>
    </xf>
    <xf numFmtId="165" fontId="4" fillId="7" borderId="1" xfId="0" applyNumberFormat="1" applyFont="1" applyFill="1" applyBorder="1"/>
    <xf numFmtId="0" fontId="0" fillId="7" borderId="1" xfId="0" applyFill="1" applyBorder="1"/>
    <xf numFmtId="0" fontId="0" fillId="7" borderId="2" xfId="0" applyFill="1" applyBorder="1"/>
    <xf numFmtId="0" fontId="0" fillId="7" borderId="4" xfId="0" applyFill="1" applyBorder="1"/>
    <xf numFmtId="165" fontId="4" fillId="7" borderId="1" xfId="0" applyNumberFormat="1" applyFont="1" applyFill="1" applyBorder="1" applyAlignment="1">
      <alignment vertical="center"/>
    </xf>
    <xf numFmtId="165" fontId="4" fillId="0" borderId="1" xfId="0" applyNumberFormat="1" applyFont="1" applyBorder="1" applyAlignment="1">
      <alignment vertical="center"/>
    </xf>
    <xf numFmtId="0" fontId="0" fillId="4" borderId="1" xfId="0" applyFill="1" applyBorder="1" applyAlignment="1">
      <alignment horizontal="left" vertical="center" indent="3"/>
    </xf>
    <xf numFmtId="0" fontId="0" fillId="2" borderId="1" xfId="0" applyFill="1" applyBorder="1" applyAlignment="1">
      <alignment horizontal="left" vertical="center" indent="3"/>
    </xf>
    <xf numFmtId="164" fontId="4" fillId="2" borderId="1" xfId="0" applyNumberFormat="1" applyFont="1" applyFill="1" applyBorder="1" applyAlignment="1">
      <alignment vertical="center"/>
    </xf>
    <xf numFmtId="10" fontId="0" fillId="4" borderId="2" xfId="2" applyNumberFormat="1" applyFont="1" applyFill="1" applyBorder="1" applyAlignment="1">
      <alignment vertical="center"/>
    </xf>
    <xf numFmtId="10" fontId="4" fillId="4" borderId="1" xfId="0" applyNumberFormat="1" applyFont="1" applyFill="1" applyBorder="1" applyAlignment="1">
      <alignment vertical="center"/>
    </xf>
    <xf numFmtId="10" fontId="0" fillId="0" borderId="2" xfId="2" applyNumberFormat="1" applyFont="1" applyFill="1" applyBorder="1" applyAlignment="1">
      <alignment vertical="center"/>
    </xf>
    <xf numFmtId="10" fontId="0" fillId="2" borderId="1" xfId="2" applyNumberFormat="1" applyFont="1" applyFill="1" applyBorder="1" applyAlignment="1">
      <alignment vertical="center"/>
    </xf>
    <xf numFmtId="10" fontId="4" fillId="2" borderId="1" xfId="0" applyNumberFormat="1" applyFont="1" applyFill="1" applyBorder="1" applyAlignment="1">
      <alignment vertical="center"/>
    </xf>
    <xf numFmtId="164" fontId="4" fillId="7" borderId="2" xfId="0" applyNumberFormat="1" applyFont="1" applyFill="1" applyBorder="1" applyAlignment="1">
      <alignment vertical="center"/>
    </xf>
    <xf numFmtId="164" fontId="0" fillId="7" borderId="13" xfId="0" applyNumberFormat="1" applyFill="1" applyBorder="1" applyAlignment="1">
      <alignment vertical="center"/>
    </xf>
    <xf numFmtId="0" fontId="5" fillId="6" borderId="1" xfId="0" applyFont="1" applyFill="1" applyBorder="1" applyAlignment="1">
      <alignment vertical="center"/>
    </xf>
    <xf numFmtId="165" fontId="0" fillId="2" borderId="1" xfId="0" applyNumberFormat="1" applyFill="1" applyBorder="1" applyAlignment="1">
      <alignment vertical="center"/>
    </xf>
    <xf numFmtId="0" fontId="5" fillId="2" borderId="1" xfId="0" applyFont="1" applyFill="1" applyBorder="1" applyAlignment="1">
      <alignment vertical="center"/>
    </xf>
    <xf numFmtId="0" fontId="4" fillId="2" borderId="1" xfId="0" applyFont="1" applyFill="1" applyBorder="1" applyAlignment="1">
      <alignment vertical="center"/>
    </xf>
    <xf numFmtId="164" fontId="4" fillId="2" borderId="2" xfId="0" applyNumberFormat="1" applyFont="1" applyFill="1" applyBorder="1" applyAlignment="1">
      <alignment vertical="center"/>
    </xf>
    <xf numFmtId="165" fontId="4" fillId="5" borderId="1" xfId="0" applyNumberFormat="1" applyFont="1" applyFill="1" applyBorder="1" applyAlignment="1">
      <alignment vertical="center"/>
    </xf>
    <xf numFmtId="0" fontId="2" fillId="5" borderId="1" xfId="0" applyFont="1" applyFill="1" applyBorder="1" applyAlignment="1">
      <alignment vertical="center"/>
    </xf>
    <xf numFmtId="164" fontId="16" fillId="5" borderId="1" xfId="0" applyNumberFormat="1" applyFont="1" applyFill="1" applyBorder="1" applyAlignment="1">
      <alignment vertical="center"/>
    </xf>
    <xf numFmtId="164" fontId="2" fillId="5" borderId="2" xfId="0" applyNumberFormat="1" applyFont="1" applyFill="1" applyBorder="1" applyAlignment="1">
      <alignment vertical="center"/>
    </xf>
    <xf numFmtId="0" fontId="0" fillId="5" borderId="1" xfId="0" applyFill="1" applyBorder="1" applyAlignment="1">
      <alignment vertical="center"/>
    </xf>
    <xf numFmtId="165" fontId="0" fillId="0" borderId="0" xfId="0" applyNumberFormat="1" applyAlignment="1">
      <alignment vertical="center"/>
    </xf>
    <xf numFmtId="0" fontId="4" fillId="0" borderId="0" xfId="0" applyFont="1" applyAlignment="1">
      <alignment vertical="center"/>
    </xf>
    <xf numFmtId="165" fontId="4" fillId="2" borderId="1" xfId="0" applyNumberFormat="1" applyFont="1" applyFill="1" applyBorder="1" applyAlignment="1">
      <alignment vertical="center"/>
    </xf>
    <xf numFmtId="165" fontId="2" fillId="3" borderId="1" xfId="0" applyNumberFormat="1" applyFont="1" applyFill="1" applyBorder="1" applyAlignment="1">
      <alignment vertical="center"/>
    </xf>
    <xf numFmtId="0" fontId="0" fillId="0" borderId="0" xfId="0" applyAlignment="1">
      <alignment horizontal="left" vertical="center" indent="3"/>
    </xf>
    <xf numFmtId="0" fontId="5" fillId="0" borderId="0" xfId="0" applyFont="1" applyAlignment="1">
      <alignment vertical="center"/>
    </xf>
    <xf numFmtId="164" fontId="4" fillId="0" borderId="0" xfId="0" applyNumberFormat="1" applyFont="1" applyAlignment="1">
      <alignment vertical="center"/>
    </xf>
    <xf numFmtId="10" fontId="0" fillId="0" borderId="0" xfId="2" applyNumberFormat="1" applyFont="1" applyFill="1" applyBorder="1" applyAlignment="1">
      <alignment vertical="center"/>
    </xf>
    <xf numFmtId="10" fontId="4" fillId="0" borderId="0" xfId="0" applyNumberFormat="1" applyFont="1" applyAlignment="1">
      <alignment vertical="center"/>
    </xf>
    <xf numFmtId="0" fontId="0" fillId="8" borderId="1" xfId="0" applyFill="1" applyBorder="1" applyAlignment="1">
      <alignment horizontal="left" vertical="center" indent="3"/>
    </xf>
    <xf numFmtId="165" fontId="0" fillId="8" borderId="1" xfId="0" applyNumberFormat="1" applyFill="1" applyBorder="1" applyAlignment="1">
      <alignment vertical="center"/>
    </xf>
    <xf numFmtId="0" fontId="5" fillId="8" borderId="1" xfId="0" applyFont="1" applyFill="1" applyBorder="1" applyAlignment="1">
      <alignment vertical="center"/>
    </xf>
    <xf numFmtId="164" fontId="4" fillId="8" borderId="1" xfId="0" applyNumberFormat="1" applyFont="1" applyFill="1" applyBorder="1" applyAlignment="1">
      <alignment vertical="center"/>
    </xf>
    <xf numFmtId="10" fontId="0" fillId="8" borderId="1" xfId="2" applyNumberFormat="1" applyFont="1" applyFill="1" applyBorder="1" applyAlignment="1">
      <alignment vertical="center"/>
    </xf>
    <xf numFmtId="10" fontId="4" fillId="8" borderId="1" xfId="0" applyNumberFormat="1" applyFont="1" applyFill="1" applyBorder="1" applyAlignment="1">
      <alignment vertical="center"/>
    </xf>
    <xf numFmtId="0" fontId="0" fillId="8" borderId="1" xfId="0" applyFill="1" applyBorder="1"/>
    <xf numFmtId="4" fontId="4" fillId="8" borderId="1" xfId="0" applyNumberFormat="1" applyFont="1" applyFill="1" applyBorder="1" applyAlignment="1">
      <alignment vertical="center"/>
    </xf>
    <xf numFmtId="166" fontId="2" fillId="8" borderId="1" xfId="2" applyNumberFormat="1" applyFont="1" applyFill="1" applyBorder="1" applyAlignment="1">
      <alignment vertical="center"/>
    </xf>
    <xf numFmtId="0" fontId="7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7" fillId="0" borderId="0" xfId="0" applyFont="1" applyAlignment="1">
      <alignment horizontal="center" vertical="center" wrapText="1"/>
    </xf>
    <xf numFmtId="0" fontId="17" fillId="0" borderId="0" xfId="0" applyFont="1" applyAlignment="1">
      <alignment horizontal="center" vertical="center"/>
    </xf>
  </cellXfs>
  <cellStyles count="3">
    <cellStyle name="Normální" xfId="0" builtinId="0"/>
    <cellStyle name="Normální 2" xfId="1" xr:uid="{00000000-0005-0000-0000-000001000000}"/>
    <cellStyle name="Procenta" xfId="2" builtinId="5"/>
  </cellStyles>
  <dxfs count="2">
    <dxf>
      <font>
        <color theme="1"/>
      </font>
      <fill>
        <patternFill>
          <bgColor theme="9" tint="0.79998168889431442"/>
        </patternFill>
      </fill>
    </dxf>
    <dxf>
      <fill>
        <patternFill>
          <bgColor rgb="FFFF7C80"/>
        </patternFill>
      </fill>
    </dxf>
  </dxfs>
  <tableStyles count="0" defaultTableStyle="TableStyleMedium2" defaultPivotStyle="PivotStyleLight16"/>
  <colors>
    <mruColors>
      <color rgb="FFFF7C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449580</xdr:colOff>
      <xdr:row>0</xdr:row>
      <xdr:rowOff>12700</xdr:rowOff>
    </xdr:from>
    <xdr:to>
      <xdr:col>9</xdr:col>
      <xdr:colOff>205740</xdr:colOff>
      <xdr:row>10</xdr:row>
      <xdr:rowOff>121285</xdr:rowOff>
    </xdr:to>
    <xdr:pic>
      <xdr:nvPicPr>
        <xdr:cNvPr id="3" name="image2.png">
          <a:extLst>
            <a:ext uri="{FF2B5EF4-FFF2-40B4-BE49-F238E27FC236}">
              <a16:creationId xmlns:a16="http://schemas.microsoft.com/office/drawing/2014/main" id="{596605AC-367F-4598-90B6-47BB114ECF06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4516" b="12634"/>
        <a:stretch>
          <a:fillRect/>
        </a:stretch>
      </xdr:blipFill>
      <xdr:spPr>
        <a:xfrm>
          <a:off x="2887980" y="12700"/>
          <a:ext cx="2804160" cy="2146935"/>
        </a:xfrm>
        <a:prstGeom prst="rect">
          <a:avLst/>
        </a:prstGeom>
        <a:ln/>
      </xdr:spPr>
    </xdr:pic>
    <xdr:clientData/>
  </xdr:twoCellAnchor>
  <xdr:twoCellAnchor editAs="oneCell">
    <xdr:from>
      <xdr:col>0</xdr:col>
      <xdr:colOff>0</xdr:colOff>
      <xdr:row>24</xdr:row>
      <xdr:rowOff>19050</xdr:rowOff>
    </xdr:from>
    <xdr:to>
      <xdr:col>13</xdr:col>
      <xdr:colOff>463296</xdr:colOff>
      <xdr:row>29</xdr:row>
      <xdr:rowOff>78486</xdr:rowOff>
    </xdr:to>
    <xdr:pic>
      <xdr:nvPicPr>
        <xdr:cNvPr id="4" name="Obrázek 3">
          <a:extLst>
            <a:ext uri="{FF2B5EF4-FFF2-40B4-BE49-F238E27FC236}">
              <a16:creationId xmlns:a16="http://schemas.microsoft.com/office/drawing/2014/main" id="{B61DC310-8BB4-48A8-AE3E-EFFD109BD9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591300"/>
          <a:ext cx="8388096" cy="101193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8EEFD1-A05F-413B-9CC0-F2D5F631CB0C}">
  <dimension ref="A12:N24"/>
  <sheetViews>
    <sheetView showGridLines="0" tabSelected="1" topLeftCell="A16" zoomScaleNormal="100" zoomScaleSheetLayoutView="100" workbookViewId="0">
      <selection activeCell="A24" sqref="A24:N24"/>
    </sheetView>
  </sheetViews>
  <sheetFormatPr defaultColWidth="9.140625" defaultRowHeight="15" x14ac:dyDescent="0.25"/>
  <cols>
    <col min="1" max="16384" width="9.140625" style="34"/>
  </cols>
  <sheetData>
    <row r="12" spans="1:14" ht="2.4500000000000002" customHeight="1" x14ac:dyDescent="0.25"/>
    <row r="14" spans="1:14" ht="66.599999999999994" customHeight="1" x14ac:dyDescent="0.25">
      <c r="A14" s="96" t="s">
        <v>0</v>
      </c>
      <c r="B14" s="96"/>
      <c r="C14" s="96"/>
      <c r="D14" s="96"/>
      <c r="E14" s="96"/>
      <c r="F14" s="96"/>
      <c r="G14" s="96"/>
      <c r="H14" s="96"/>
      <c r="I14" s="96"/>
      <c r="J14" s="96"/>
      <c r="K14" s="96"/>
      <c r="L14" s="96"/>
      <c r="M14" s="96"/>
      <c r="N14" s="96"/>
    </row>
    <row r="15" spans="1:14" ht="10.9" customHeight="1" x14ac:dyDescent="0.25">
      <c r="A15" s="28"/>
      <c r="B15" s="29"/>
      <c r="C15" s="29"/>
      <c r="D15" s="29"/>
      <c r="E15" s="29"/>
      <c r="F15" s="29"/>
      <c r="G15" s="29"/>
      <c r="H15" s="29"/>
      <c r="I15" s="29"/>
      <c r="J15" s="29"/>
      <c r="K15" s="29"/>
      <c r="L15" s="29"/>
      <c r="M15" s="29"/>
      <c r="N15" s="30"/>
    </row>
    <row r="16" spans="1:14" s="35" customFormat="1" ht="15" customHeight="1" x14ac:dyDescent="0.45">
      <c r="A16" s="31"/>
      <c r="B16" s="32"/>
      <c r="C16" s="32"/>
      <c r="D16" s="32"/>
      <c r="E16" s="32"/>
      <c r="F16" s="32"/>
      <c r="G16" s="32"/>
      <c r="H16" s="32"/>
      <c r="I16" s="32"/>
      <c r="J16" s="32"/>
      <c r="K16" s="32"/>
      <c r="L16" s="32"/>
      <c r="M16" s="32"/>
      <c r="N16" s="31"/>
    </row>
    <row r="17" spans="1:14" ht="33" customHeight="1" x14ac:dyDescent="0.25">
      <c r="A17" s="96" t="s">
        <v>1</v>
      </c>
      <c r="B17" s="96"/>
      <c r="C17" s="96"/>
      <c r="D17" s="96"/>
      <c r="E17" s="96"/>
      <c r="F17" s="96"/>
      <c r="G17" s="96"/>
      <c r="H17" s="96"/>
      <c r="I17" s="96"/>
      <c r="J17" s="96"/>
      <c r="K17" s="96"/>
      <c r="L17" s="96"/>
      <c r="M17" s="96"/>
      <c r="N17" s="96"/>
    </row>
    <row r="18" spans="1:14" ht="11.45" customHeight="1" x14ac:dyDescent="0.25">
      <c r="A18" s="30"/>
      <c r="B18" s="33"/>
      <c r="C18" s="33"/>
      <c r="D18" s="33"/>
      <c r="E18" s="33"/>
      <c r="F18" s="33"/>
      <c r="G18" s="33"/>
      <c r="H18" s="33"/>
      <c r="I18" s="33"/>
      <c r="J18" s="33"/>
      <c r="K18" s="33"/>
      <c r="L18" s="33"/>
      <c r="M18" s="33"/>
      <c r="N18" s="30"/>
    </row>
    <row r="19" spans="1:14" ht="28.9" customHeight="1" x14ac:dyDescent="0.25">
      <c r="A19" s="97" t="s">
        <v>2</v>
      </c>
      <c r="B19" s="97"/>
      <c r="C19" s="97"/>
      <c r="D19" s="97"/>
      <c r="E19" s="97"/>
      <c r="F19" s="97"/>
      <c r="G19" s="97"/>
      <c r="H19" s="97"/>
      <c r="I19" s="97"/>
      <c r="J19" s="97"/>
      <c r="K19" s="97"/>
      <c r="L19" s="97"/>
      <c r="M19" s="97"/>
      <c r="N19" s="97"/>
    </row>
    <row r="20" spans="1:14" ht="60.75" customHeight="1" x14ac:dyDescent="0.25">
      <c r="A20" s="98" t="s">
        <v>3</v>
      </c>
      <c r="B20" s="99"/>
      <c r="C20" s="99"/>
      <c r="D20" s="99"/>
      <c r="E20" s="99"/>
      <c r="F20" s="99"/>
      <c r="G20" s="99"/>
      <c r="H20" s="99"/>
      <c r="I20" s="99"/>
      <c r="J20" s="99"/>
      <c r="K20" s="99"/>
      <c r="L20" s="99"/>
      <c r="M20" s="99"/>
      <c r="N20" s="99"/>
    </row>
    <row r="21" spans="1:14" ht="91.5" customHeight="1" x14ac:dyDescent="0.25">
      <c r="A21" s="101" t="s">
        <v>4</v>
      </c>
      <c r="B21" s="102"/>
      <c r="C21" s="102"/>
      <c r="D21" s="102"/>
      <c r="E21" s="102"/>
      <c r="F21" s="102"/>
      <c r="G21" s="102"/>
      <c r="H21" s="102"/>
      <c r="I21" s="102"/>
      <c r="J21" s="102"/>
      <c r="K21" s="102"/>
      <c r="L21" s="102"/>
      <c r="M21" s="102"/>
      <c r="N21" s="102"/>
    </row>
    <row r="22" spans="1:14" ht="23.25" x14ac:dyDescent="0.25">
      <c r="A22" s="102"/>
      <c r="B22" s="102"/>
      <c r="C22" s="102"/>
      <c r="D22" s="102"/>
      <c r="E22" s="102"/>
      <c r="F22" s="102"/>
      <c r="G22" s="102"/>
      <c r="H22" s="102"/>
      <c r="I22" s="102"/>
      <c r="J22" s="102"/>
      <c r="K22" s="102"/>
      <c r="L22" s="102"/>
      <c r="M22" s="102"/>
      <c r="N22" s="102"/>
    </row>
    <row r="23" spans="1:14" ht="30" x14ac:dyDescent="0.25">
      <c r="A23" s="36"/>
      <c r="B23" s="36"/>
      <c r="C23" s="36"/>
      <c r="D23" s="36"/>
      <c r="E23" s="36"/>
      <c r="F23" s="36"/>
      <c r="G23" s="36"/>
      <c r="H23" s="36"/>
      <c r="I23" s="36"/>
      <c r="J23" s="36"/>
      <c r="K23" s="36"/>
      <c r="L23" s="36"/>
      <c r="M23" s="36"/>
      <c r="N23" s="36"/>
    </row>
    <row r="24" spans="1:14" ht="20.25" x14ac:dyDescent="0.25">
      <c r="A24" s="100" t="s">
        <v>5</v>
      </c>
      <c r="B24" s="100"/>
      <c r="C24" s="100"/>
      <c r="D24" s="100"/>
      <c r="E24" s="100"/>
      <c r="F24" s="100"/>
      <c r="G24" s="100"/>
      <c r="H24" s="100"/>
      <c r="I24" s="100"/>
      <c r="J24" s="100"/>
      <c r="K24" s="100"/>
      <c r="L24" s="100"/>
      <c r="M24" s="100"/>
      <c r="N24" s="100"/>
    </row>
  </sheetData>
  <mergeCells count="7">
    <mergeCell ref="A14:N14"/>
    <mergeCell ref="A17:N17"/>
    <mergeCell ref="A19:N19"/>
    <mergeCell ref="A20:N20"/>
    <mergeCell ref="A24:N24"/>
    <mergeCell ref="A21:N21"/>
    <mergeCell ref="A22:N22"/>
  </mergeCells>
  <pageMargins left="0.7" right="0.7" top="0.78740157499999996" bottom="0.78740157499999996" header="0.3" footer="0.3"/>
  <pageSetup paperSize="9" scale="6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95F855-8C7F-458D-AE28-DC5D8E5F4FC2}">
  <dimension ref="B1:H32"/>
  <sheetViews>
    <sheetView workbookViewId="0">
      <selection activeCell="F23" sqref="F23"/>
    </sheetView>
  </sheetViews>
  <sheetFormatPr defaultRowHeight="12.75" x14ac:dyDescent="0.2"/>
  <cols>
    <col min="1" max="1" width="2.140625" customWidth="1"/>
    <col min="2" max="2" width="75.28515625" customWidth="1"/>
    <col min="3" max="3" width="12.140625" style="37" customWidth="1"/>
    <col min="4" max="4" width="45.5703125" customWidth="1"/>
    <col min="5" max="5" width="22.42578125" customWidth="1"/>
    <col min="6" max="6" width="12.7109375" customWidth="1"/>
    <col min="7" max="7" width="13.28515625" customWidth="1"/>
    <col min="8" max="8" width="12.7109375" customWidth="1"/>
    <col min="9" max="9" width="15.7109375" bestFit="1" customWidth="1"/>
  </cols>
  <sheetData>
    <row r="1" spans="2:8" ht="15.75" x14ac:dyDescent="0.2">
      <c r="B1" s="18" t="s">
        <v>6</v>
      </c>
    </row>
    <row r="4" spans="2:8" x14ac:dyDescent="0.2">
      <c r="B4" s="5" t="s">
        <v>7</v>
      </c>
      <c r="C4" s="38"/>
      <c r="D4" s="6"/>
      <c r="E4" s="6"/>
      <c r="F4" s="6"/>
      <c r="G4" s="6"/>
      <c r="H4" s="7"/>
    </row>
    <row r="5" spans="2:8" x14ac:dyDescent="0.2">
      <c r="B5" s="19" t="s">
        <v>8</v>
      </c>
      <c r="C5" s="46"/>
      <c r="D5" s="20"/>
      <c r="E5" s="20"/>
      <c r="F5" s="20"/>
      <c r="G5" s="20"/>
      <c r="H5" s="8"/>
    </row>
    <row r="6" spans="2:8" x14ac:dyDescent="0.2">
      <c r="B6" s="19" t="s">
        <v>9</v>
      </c>
      <c r="C6" s="46"/>
      <c r="D6" s="20"/>
      <c r="E6" s="20"/>
      <c r="F6" s="20"/>
      <c r="G6" s="20"/>
      <c r="H6" s="8"/>
    </row>
    <row r="7" spans="2:8" x14ac:dyDescent="0.2">
      <c r="B7" s="48" t="s">
        <v>10</v>
      </c>
      <c r="C7" s="47"/>
      <c r="D7" s="9"/>
      <c r="E7" s="9"/>
      <c r="F7" s="9"/>
      <c r="G7" s="9"/>
      <c r="H7" s="10"/>
    </row>
    <row r="10" spans="2:8" ht="25.5" x14ac:dyDescent="0.2">
      <c r="B10" s="17" t="s">
        <v>11</v>
      </c>
      <c r="C10" s="39" t="s">
        <v>12</v>
      </c>
      <c r="D10" s="17" t="s">
        <v>13</v>
      </c>
      <c r="E10" s="17" t="s">
        <v>14</v>
      </c>
      <c r="F10" s="17" t="s">
        <v>15</v>
      </c>
      <c r="G10" s="17" t="s">
        <v>16</v>
      </c>
      <c r="H10" s="17" t="s">
        <v>17</v>
      </c>
    </row>
    <row r="11" spans="2:8" x14ac:dyDescent="0.2">
      <c r="B11" s="4" t="s">
        <v>18</v>
      </c>
      <c r="C11" s="40"/>
      <c r="D11" s="4"/>
      <c r="E11" s="1"/>
      <c r="F11" s="2"/>
      <c r="G11" s="2"/>
      <c r="H11" s="3"/>
    </row>
    <row r="12" spans="2:8" ht="19.5" customHeight="1" x14ac:dyDescent="0.2">
      <c r="B12" s="51" t="s">
        <v>19</v>
      </c>
      <c r="C12" s="52"/>
      <c r="D12" s="53"/>
      <c r="E12" s="54"/>
      <c r="F12" s="53"/>
      <c r="G12" s="53"/>
      <c r="H12" s="55"/>
    </row>
    <row r="13" spans="2:8" s="26" customFormat="1" ht="42.75" customHeight="1" x14ac:dyDescent="0.2">
      <c r="B13" s="21" t="s">
        <v>20</v>
      </c>
      <c r="C13" s="57">
        <v>126</v>
      </c>
      <c r="D13" s="22"/>
      <c r="E13" s="41">
        <v>40000000</v>
      </c>
      <c r="F13" s="23"/>
      <c r="G13" s="24"/>
      <c r="H13" s="25"/>
    </row>
    <row r="14" spans="2:8" s="26" customFormat="1" ht="24.75" customHeight="1" x14ac:dyDescent="0.2">
      <c r="B14" s="21" t="s">
        <v>21</v>
      </c>
      <c r="C14" s="57">
        <v>44</v>
      </c>
      <c r="D14" s="22"/>
      <c r="E14" s="41">
        <v>10000000</v>
      </c>
      <c r="F14" s="27"/>
      <c r="G14" s="24"/>
      <c r="H14" s="25"/>
    </row>
    <row r="15" spans="2:8" s="26" customFormat="1" ht="24.75" customHeight="1" x14ac:dyDescent="0.2">
      <c r="B15" s="21" t="s">
        <v>22</v>
      </c>
      <c r="C15" s="57">
        <v>126</v>
      </c>
      <c r="D15" s="22"/>
      <c r="E15" s="42">
        <v>20000000</v>
      </c>
      <c r="F15" s="27"/>
      <c r="G15" s="49"/>
      <c r="H15" s="25"/>
    </row>
    <row r="16" spans="2:8" s="26" customFormat="1" ht="21" customHeight="1" x14ac:dyDescent="0.2">
      <c r="B16" s="51" t="s">
        <v>23</v>
      </c>
      <c r="C16" s="56"/>
      <c r="D16" s="51"/>
      <c r="E16" s="66"/>
      <c r="F16" s="67"/>
      <c r="G16" s="51"/>
      <c r="H16" s="55"/>
    </row>
    <row r="17" spans="2:8" s="26" customFormat="1" ht="24.75" customHeight="1" x14ac:dyDescent="0.2">
      <c r="B17" s="58" t="s">
        <v>24</v>
      </c>
      <c r="C17" s="45">
        <v>126</v>
      </c>
      <c r="D17" s="68"/>
      <c r="E17" s="42">
        <v>2000000</v>
      </c>
      <c r="F17" s="61">
        <v>0.1</v>
      </c>
      <c r="G17" s="62">
        <f>E17/$E$32</f>
        <v>2.5781501772478246E-2</v>
      </c>
      <c r="H17" s="25"/>
    </row>
    <row r="18" spans="2:8" s="26" customFormat="1" ht="24.75" customHeight="1" x14ac:dyDescent="0.2">
      <c r="B18" s="58" t="s">
        <v>25</v>
      </c>
      <c r="C18" s="45">
        <v>126</v>
      </c>
      <c r="D18" s="68"/>
      <c r="E18" s="42">
        <v>500000</v>
      </c>
      <c r="F18" s="63">
        <v>0.15</v>
      </c>
      <c r="G18" s="62">
        <f>E18/$E$32</f>
        <v>6.4453754431195616E-3</v>
      </c>
      <c r="H18" s="3"/>
    </row>
    <row r="19" spans="2:8" s="26" customFormat="1" ht="24.75" customHeight="1" x14ac:dyDescent="0.2">
      <c r="B19" s="59" t="s">
        <v>26</v>
      </c>
      <c r="C19" s="69"/>
      <c r="D19" s="70"/>
      <c r="E19" s="60">
        <f>E17+E18</f>
        <v>2500000</v>
      </c>
      <c r="F19" s="64">
        <v>0.15</v>
      </c>
      <c r="G19" s="65">
        <f>E19/$E$32</f>
        <v>3.2226877215597811E-2</v>
      </c>
      <c r="H19" s="50"/>
    </row>
    <row r="20" spans="2:8" s="26" customFormat="1" ht="13.5" customHeight="1" x14ac:dyDescent="0.2">
      <c r="B20" s="82"/>
      <c r="C20" s="78"/>
      <c r="D20" s="83"/>
      <c r="E20" s="84"/>
      <c r="F20" s="85"/>
      <c r="G20" s="86"/>
      <c r="H20"/>
    </row>
    <row r="21" spans="2:8" s="26" customFormat="1" ht="13.5" customHeight="1" x14ac:dyDescent="0.2">
      <c r="B21" s="87" t="s">
        <v>27</v>
      </c>
      <c r="C21" s="88"/>
      <c r="D21" s="89"/>
      <c r="E21" s="94">
        <v>1300</v>
      </c>
      <c r="F21" s="91"/>
      <c r="G21" s="92"/>
      <c r="H21" s="93"/>
    </row>
    <row r="22" spans="2:8" s="26" customFormat="1" ht="24.75" customHeight="1" x14ac:dyDescent="0.2">
      <c r="B22" s="87" t="s">
        <v>28</v>
      </c>
      <c r="C22" s="88"/>
      <c r="D22" s="89"/>
      <c r="E22" s="90">
        <f>E26/E21</f>
        <v>55769.230769230766</v>
      </c>
      <c r="F22" s="95">
        <v>68000</v>
      </c>
      <c r="G22" s="92"/>
      <c r="H22" s="93"/>
    </row>
    <row r="23" spans="2:8" x14ac:dyDescent="0.2">
      <c r="E23" s="43"/>
    </row>
    <row r="24" spans="2:8" x14ac:dyDescent="0.2">
      <c r="B24" s="11" t="s">
        <v>29</v>
      </c>
      <c r="C24" s="69">
        <v>126</v>
      </c>
      <c r="D24" s="71"/>
      <c r="E24" s="60">
        <f>SUMIFS($E$13:$E$18,$C$13:$C$18,C24)</f>
        <v>62500000</v>
      </c>
      <c r="F24" s="72"/>
      <c r="G24" s="65"/>
      <c r="H24" s="65">
        <f>E24/$E$26</f>
        <v>0.86206896551724133</v>
      </c>
    </row>
    <row r="25" spans="2:8" x14ac:dyDescent="0.2">
      <c r="B25" s="11" t="s">
        <v>30</v>
      </c>
      <c r="C25" s="69">
        <v>44</v>
      </c>
      <c r="D25" s="71"/>
      <c r="E25" s="60">
        <f>SUMIFS($E$13:$E$18,$C$13:$C$18,C25)</f>
        <v>10000000</v>
      </c>
      <c r="F25" s="72"/>
      <c r="G25" s="65"/>
      <c r="H25" s="65">
        <f>E25/$E$26</f>
        <v>0.13793103448275862</v>
      </c>
    </row>
    <row r="26" spans="2:8" x14ac:dyDescent="0.2">
      <c r="B26" s="12" t="s">
        <v>31</v>
      </c>
      <c r="C26" s="73"/>
      <c r="D26" s="74"/>
      <c r="E26" s="75">
        <f>SUM(E24:E25)</f>
        <v>72500000</v>
      </c>
      <c r="F26" s="76"/>
      <c r="G26" s="77"/>
      <c r="H26" s="77"/>
    </row>
    <row r="27" spans="2:8" x14ac:dyDescent="0.2">
      <c r="C27" s="78"/>
      <c r="D27" s="26"/>
      <c r="E27" s="79"/>
      <c r="F27" s="26"/>
      <c r="G27" s="26"/>
      <c r="H27" s="26"/>
    </row>
    <row r="28" spans="2:8" x14ac:dyDescent="0.2">
      <c r="B28" s="12" t="s">
        <v>32</v>
      </c>
      <c r="C28" s="73"/>
      <c r="D28" s="74"/>
      <c r="E28" s="75">
        <f>E26*0.07</f>
        <v>5075000.0000000009</v>
      </c>
      <c r="F28" s="76"/>
      <c r="G28" s="77"/>
      <c r="H28" s="77"/>
    </row>
    <row r="29" spans="2:8" x14ac:dyDescent="0.2">
      <c r="C29" s="78"/>
      <c r="D29" s="26"/>
      <c r="E29" s="79"/>
      <c r="F29" s="26"/>
      <c r="G29" s="26"/>
      <c r="H29" s="26"/>
    </row>
    <row r="30" spans="2:8" x14ac:dyDescent="0.2">
      <c r="B30" s="11" t="s">
        <v>33</v>
      </c>
      <c r="C30" s="80"/>
      <c r="D30" s="71"/>
      <c r="E30" s="60">
        <f>E24*1.07</f>
        <v>66875000.000000007</v>
      </c>
      <c r="F30" s="72"/>
      <c r="G30" s="71"/>
      <c r="H30" s="65">
        <f>E30/$E$32</f>
        <v>0.86206896551724144</v>
      </c>
    </row>
    <row r="31" spans="2:8" x14ac:dyDescent="0.2">
      <c r="B31" s="11" t="s">
        <v>34</v>
      </c>
      <c r="C31" s="80"/>
      <c r="D31" s="71"/>
      <c r="E31" s="60">
        <f>E25*1.07</f>
        <v>10700000</v>
      </c>
      <c r="F31" s="72"/>
      <c r="G31" s="71"/>
      <c r="H31" s="65">
        <f>E31/$E$32</f>
        <v>0.13793103448275862</v>
      </c>
    </row>
    <row r="32" spans="2:8" ht="30.75" customHeight="1" x14ac:dyDescent="0.2">
      <c r="B32" s="13" t="s">
        <v>35</v>
      </c>
      <c r="C32" s="81"/>
      <c r="D32" s="13"/>
      <c r="E32" s="44">
        <f>SUM(E26:E28)</f>
        <v>77575000</v>
      </c>
      <c r="F32" s="14"/>
      <c r="G32" s="15"/>
      <c r="H32" s="16"/>
    </row>
  </sheetData>
  <protectedRanges>
    <protectedRange sqref="D17:E18" name="Oblast2"/>
    <protectedRange sqref="D13:E15" name="Oblast1"/>
  </protectedRanges>
  <conditionalFormatting sqref="G17:G22">
    <cfRule type="expression" dxfId="1" priority="1">
      <formula>G17&gt;F17</formula>
    </cfRule>
    <cfRule type="expression" dxfId="0" priority="3">
      <formula>G17&lt;=F17</formula>
    </cfRule>
  </conditionalFormatting>
  <pageMargins left="0.7" right="0.7" top="0.78740157499999996" bottom="0.78740157499999996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5A81CF9D6ADE5B43ACCF94B3A4065965" ma:contentTypeVersion="26" ma:contentTypeDescription="Vytvoří nový dokument" ma:contentTypeScope="" ma:versionID="f402ccc214a8d81941942e43274b9f71">
  <xsd:schema xmlns:xsd="http://www.w3.org/2001/XMLSchema" xmlns:xs="http://www.w3.org/2001/XMLSchema" xmlns:p="http://schemas.microsoft.com/office/2006/metadata/properties" xmlns:ns2="96f83003-48fd-4f52-836f-d78a4dd9c06d" xmlns:ns3="38a97ebd-7b55-4e0a-b11e-b1f20907ee6a" targetNamespace="http://schemas.microsoft.com/office/2006/metadata/properties" ma:root="true" ma:fieldsID="b2174faaac653c6be073d24a5b27d956" ns2:_="" ns3:_="">
    <xsd:import namespace="96f83003-48fd-4f52-836f-d78a4dd9c06d"/>
    <xsd:import namespace="38a97ebd-7b55-4e0a-b11e-b1f20907ee6a"/>
    <xsd:element name="properties">
      <xsd:complexType>
        <xsd:sequence>
          <xsd:element name="documentManagement">
            <xsd:complexType>
              <xsd:all>
                <xsd:element ref="ns2:_Flow_SignoffStatus" minOccurs="0"/>
                <xsd:element ref="ns2:Koment_x00e1__x0159_" minOccurs="0"/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LengthInSecond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  <xsd:element ref="ns2:MediaServiceLocation" minOccurs="0"/>
                <xsd:element ref="ns2:priorita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6f83003-48fd-4f52-836f-d78a4dd9c06d" elementFormDefault="qualified">
    <xsd:import namespace="http://schemas.microsoft.com/office/2006/documentManagement/types"/>
    <xsd:import namespace="http://schemas.microsoft.com/office/infopath/2007/PartnerControls"/>
    <xsd:element name="_Flow_SignoffStatus" ma:index="2" nillable="true" ma:displayName="Stav odsouhlasení" ma:internalName="_x0024_Resources_x003a_core_x002c_Signoff_Status_x003b_" ma:readOnly="false">
      <xsd:simpleType>
        <xsd:restriction base="dms:Text"/>
      </xsd:simpleType>
    </xsd:element>
    <xsd:element name="Koment_x00e1__x0159_" ma:index="3" nillable="true" ma:displayName="Komentář" ma:internalName="Koment_x00e1__x0159_" ma:readOnly="false">
      <xsd:simpleType>
        <xsd:restriction base="dms:Text">
          <xsd:maxLength value="50"/>
        </xsd:restriction>
      </xsd:simpleType>
    </xsd:element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hidden="true" ma:internalName="MediaServiceKeyPoints" ma:readOnly="true">
      <xsd:simpleType>
        <xsd:restriction base="dms:Note"/>
      </xsd:simpleType>
    </xsd:element>
    <xsd:element name="MediaServiceAutoTags" ma:index="18" nillable="true" ma:displayName="Tags" ma:hidden="true" ma:internalName="MediaServiceAutoTags" ma:readOnly="true">
      <xsd:simpleType>
        <xsd:restriction base="dms:Text"/>
      </xsd:simpleType>
    </xsd:element>
    <xsd:element name="MediaLengthInSeconds" ma:index="19" nillable="true" ma:displayName="Length (seconds)" ma:hidden="true" ma:internalName="MediaLengthInSeconds" ma:readOnly="true">
      <xsd:simpleType>
        <xsd:restriction base="dms:Unknown"/>
      </xsd:simpleType>
    </xsd:element>
    <xsd:element name="MediaServiceOCR" ma:index="20" nillable="true" ma:displayName="Extracted Text" ma:hidden="true" ma:internalName="MediaServiceOCR" ma:readOnly="true">
      <xsd:simpleType>
        <xsd:restriction base="dms:Note"/>
      </xsd:simpleType>
    </xsd:element>
    <xsd:element name="MediaServiceGenerationTime" ma:index="2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2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24" nillable="true" ma:taxonomy="true" ma:internalName="lcf76f155ced4ddcb4097134ff3c332f" ma:taxonomyFieldName="MediaServiceImageTags" ma:displayName="Značky obrázků" ma:readOnly="false" ma:fieldId="{5cf76f15-5ced-4ddc-b409-7134ff3c332f}" ma:taxonomyMulti="true" ma:sspId="de97acfe-e349-49a2-9112-0b04129138d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26" nillable="true" ma:displayName="Location" ma:hidden="true" ma:internalName="MediaServiceLocation" ma:readOnly="true">
      <xsd:simpleType>
        <xsd:restriction base="dms:Text"/>
      </xsd:simpleType>
    </xsd:element>
    <xsd:element name="priorita" ma:index="27" nillable="true" ma:displayName="priorita" ma:default="1" ma:format="Dropdown" ma:hidden="true" ma:internalName="priorita" ma:readOnly="false">
      <xsd:simpleType>
        <xsd:restriction base="dms:Boolean"/>
      </xsd:simpleType>
    </xsd:element>
    <xsd:element name="MediaServiceObjectDetectorVersions" ma:index="28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9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8a97ebd-7b55-4e0a-b11e-b1f20907ee6a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dílí se s" ma:hidden="tru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dílené s podrobnostmi" ma:hidden="true" ma:internalName="SharedWithDetails" ma:readOnly="true">
      <xsd:simpleType>
        <xsd:restriction base="dms:Note"/>
      </xsd:simpleType>
    </xsd:element>
    <xsd:element name="TaxCatchAll" ma:index="25" nillable="true" ma:displayName="Taxonomy Catch All Column" ma:hidden="true" ma:list="{3e24faa0-bcb1-4044-a421-08fbf966fd37}" ma:internalName="TaxCatchAll" ma:readOnly="false" ma:showField="CatchAllData" ma:web="38a97ebd-7b55-4e0a-b11e-b1f20907ee6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displayName="Typ obsahu"/>
        <xsd:element ref="dc:title" minOccurs="0" maxOccurs="1" ma:index="1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Koment_x00e1__x0159_ xmlns="96f83003-48fd-4f52-836f-d78a4dd9c06d" xsi:nil="true"/>
    <TaxCatchAll xmlns="38a97ebd-7b55-4e0a-b11e-b1f20907ee6a" xsi:nil="true"/>
    <_Flow_SignoffStatus xmlns="96f83003-48fd-4f52-836f-d78a4dd9c06d" xsi:nil="true"/>
    <lcf76f155ced4ddcb4097134ff3c332f xmlns="96f83003-48fd-4f52-836f-d78a4dd9c06d">
      <Terms xmlns="http://schemas.microsoft.com/office/infopath/2007/PartnerControls"/>
    </lcf76f155ced4ddcb4097134ff3c332f>
    <priorita xmlns="96f83003-48fd-4f52-836f-d78a4dd9c06d">true</priorita>
  </documentManagement>
</p:properties>
</file>

<file path=customXml/itemProps1.xml><?xml version="1.0" encoding="utf-8"?>
<ds:datastoreItem xmlns:ds="http://schemas.openxmlformats.org/officeDocument/2006/customXml" ds:itemID="{9B59F818-786D-40C1-B6AD-42A8C47A16B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6f83003-48fd-4f52-836f-d78a4dd9c06d"/>
    <ds:schemaRef ds:uri="38a97ebd-7b55-4e0a-b11e-b1f20907ee6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B7C73B37-BF84-4BF5-8049-BAD6F5E2944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9DEEC1F-653B-4CE4-999B-C17EA0E0624E}">
  <ds:schemaRefs>
    <ds:schemaRef ds:uri="http://schemas.microsoft.com/office/2006/metadata/properties"/>
    <ds:schemaRef ds:uri="http://schemas.microsoft.com/office/infopath/2007/PartnerControls"/>
    <ds:schemaRef ds:uri="96f83003-48fd-4f52-836f-d78a4dd9c06d"/>
    <ds:schemaRef ds:uri="38a97ebd-7b55-4e0a-b11e-b1f20907ee6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Titulní strana</vt:lpstr>
      <vt:lpstr>Podklady pro stanovení</vt:lpstr>
    </vt:vector>
  </TitlesOfParts>
  <Manager/>
  <Company>MMR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Martin Janda</dc:creator>
  <cp:keywords/>
  <dc:description/>
  <cp:lastModifiedBy>Zeman Marek</cp:lastModifiedBy>
  <cp:revision/>
  <dcterms:created xsi:type="dcterms:W3CDTF">2022-04-04T08:24:21Z</dcterms:created>
  <dcterms:modified xsi:type="dcterms:W3CDTF">2025-05-22T08:22:24Z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0x0101005A81CF9D6ADE5B43ACCF94B3A4065965</vt:lpwstr>
  </property>
  <property fmtid="{D5CDD505-2E9C-101B-9397-08002B2CF9AE}" pid="3" name="MediaServiceImageTags">
    <vt:lpwstr/>
  </property>
</Properties>
</file>